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<sst xmlns="http://schemas.openxmlformats.org/spreadsheetml/2006/main" count="295" uniqueCount="222">
  <si>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</si>
  <si>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</si>
  <si>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</si>
  <si>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</si>
  <si>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</si>
  <si>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</si>
  <si>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</si>
  <si>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</si>
  <si>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</si>
  <si>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</si>
  <si>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</si>
  <si>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</si>
  <si>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</si>
  <si>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</si>
  <si>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</si>
  <si>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</si>
  <si>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</si>
  <si>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</si>
  <si>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</si>
  <si>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</si>
  <si>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</si>
  <si>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</si>
  <si>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</si>
  <si>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</si>
  <si>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</si>
  <si>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</si>
  <si>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</si>
  <si>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</si>
  <si>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</si>
  <si>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</si>
  <si>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</si>
  <si>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</si>
  <si>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</si>
  <si>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</si>
  <si>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</si>
  <si>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</si>
  <si>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</si>
  <si>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</si>
  <si>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</si>
  <si>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</si>
  <si>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</si>
  <si>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</si>
  <si>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</si>
  <si>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</si>
  <si>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</si>
  <si>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</si>
  <si>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</si>
  <si>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</si>
  <si>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</si>
  <si>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</si>
  <si>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</si>
  <si>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</si>
  <si>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</si>
  <si>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</si>
  <si>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</si>
  <si>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</si>
  <si>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</si>
  <si>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</si>
  <si>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</si>
  <si>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</si>
  <si>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</si>
  <si>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</si>
  <si>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</si>
  <si>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</si>
  <si>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</si>
  <si>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</si>
  <si>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</si>
  <si>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</si>
  <si>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</si>
  <si>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</si>
  <si>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</si>
  <si>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</si>
  <si>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</si>
  <si>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</si>
  <si>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</si>
  <si>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</si>
  <si>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</si>
  <si>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</si>
  <si>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</si>
  <si>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</si>
  <si>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</si>
  <si>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</si>
  <si>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</si>
  <si>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</si>
  <si>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</si>
  <si>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</si>
  <si>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</si>
  <si>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</si>
  <si>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</si>
  <si>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</si>
  <si>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</si>
  <si>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</si>
  <si>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</si>
  <si>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</si>
  <si>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</si>
  <si>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</si>
  <si>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</si>
  <si>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</si>
  <si>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</si>
  <si>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</si>
  <si>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</si>
  <si>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</si>
  <si>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</si>
  <si>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</si>
  <si>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</si>
  <si>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</si>
  <si>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</si>
  <si>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</si>
  <si>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</si>
  <si>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</si>
  <si>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</si>
  <si>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</si>
  <si>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</si>
  <si>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</si>
  <si>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</si>
  <si>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</si>
  <si>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</si>
  <si>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</si>
  <si>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</si>
  <si>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</si>
  <si>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</si>
  <si>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</si>
  <si>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</si>
  <si>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</si>
  <si>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</si>
  <si>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</si>
  <si>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</si>
  <si>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</si>
  <si>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</si>
  <si>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</si>
  <si>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</si>
  <si>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</si>
  <si>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</si>
  <si>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</si>
  <si>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</si>
  <si>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</si>
  <si>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</si>
  <si>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</si>
  <si>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</si>
  <si>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</si>
  <si>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</si>
  <si>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</si>
  <si>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</si>
  <si>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</si>
  <si>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</si>
  <si>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</si>
  <si>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</si>
  <si>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</si>
  <si>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</si>
  <si>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</si>
  <si>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</si>
  <si>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</si>
  <si>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</si>
  <si>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</si>
  <si>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</si>
  <si>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</si>
  <si>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</si>
  <si>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</si>
  <si>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</si>
  <si>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</si>
  <si>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</si>
  <si>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</si>
  <si>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</si>
  <si>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</si>
  <si>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</si>
  <si>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</si>
  <si>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</si>
  <si>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</si>
  <si>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</si>
  <si>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</si>
  <si>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</si>
  <si>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</si>
  <si>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</si>
  <si>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</si>
  <si>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</si>
  <si>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</si>
  <si>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</si>
  <si>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</si>
  <si>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</si>
  <si>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</si>
  <si>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</si>
  <si>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</si>
  <si>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</si>
  <si>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</si>
  <si>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</si>
  <si>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</si>
  <si>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</si>
  <si>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</si>
  <si>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</si>
  <si>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</si>
  <si>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</si>
  <si>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</si>
  <si>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</si>
  <si>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</si>
  <si>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</si>
  <si>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</si>
  <si>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</si>
  <si>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</si>
  <si>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</si>
  <si>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</si>
  <si>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</si>
  <si>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</si>
  <si>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</si>
  <si>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</si>
  <si>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</si>
  <si>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</si>
  <si>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</si>
  <si>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</si>
  <si>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</si>
  <si>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</si>
  <si>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</si>
  <si>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</si>
  <si>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Тальнівський районний суд Черкаської області</t>
  </si>
  <si>
    <t>20400.м. Тальне.вул. Соборна 42</t>
  </si>
  <si>
    <t>Доручення судів України / іноземних судів</t>
  </si>
  <si>
    <t xml:space="preserve">Розглянуто справ судом присяжних </t>
  </si>
  <si>
    <t>Ж.В. Соколовська</t>
  </si>
  <si>
    <t>І.Л. Михайловська</t>
  </si>
  <si>
    <t>(04731)3-05-28</t>
  </si>
  <si>
    <t>(04731)3-05-27</t>
  </si>
  <si>
    <t>inbox@tl.ck.court.gov.ua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</si>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</sst>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&amp;L6D78E459&amp;C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74</v>
      </c>
      <c r="F6" s="103">
        <v>74</v>
      </c>
      <c r="G6" s="103"/>
      <c r="H6" s="103">
        <v>39</v>
      </c>
      <c r="I6" s="121" t="s">
        <v>209</v>
      </c>
      <c r="J6" s="103">
        <v>35</v>
      </c>
      <c r="K6" s="84"/>
      <c r="L6" s="91">
        <f>E6-F6</f>
        <v>0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2</v>
      </c>
      <c r="F7" s="103">
        <v>2</v>
      </c>
      <c r="G7" s="103"/>
      <c r="H7" s="103"/>
      <c r="I7" s="103"/>
      <c r="J7" s="103">
        <v>2</v>
      </c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33</v>
      </c>
      <c r="F9" s="103">
        <v>33</v>
      </c>
      <c r="G9" s="103"/>
      <c r="H9" s="85">
        <v>25</v>
      </c>
      <c r="I9" s="103">
        <v>19</v>
      </c>
      <c r="J9" s="103">
        <v>8</v>
      </c>
      <c r="K9" s="84"/>
      <c r="L9" s="91">
        <f>E9-F9</f>
        <v>0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109</v>
      </c>
      <c r="F16" s="84">
        <f>SUM(F6:F15)</f>
        <v>109</v>
      </c>
      <c r="G16" s="84">
        <f>SUM(G6:G15)</f>
        <v>0</v>
      </c>
      <c r="H16" s="84">
        <f>SUM(H6:H15)</f>
        <v>64</v>
      </c>
      <c r="I16" s="84">
        <f>SUM(I6:I15)</f>
        <v>19</v>
      </c>
      <c r="J16" s="84">
        <f>SUM(J6:J15)</f>
        <v>45</v>
      </c>
      <c r="K16" s="84">
        <f>SUM(K6:K15)</f>
        <v>0</v>
      </c>
      <c r="L16" s="91">
        <f>E16-F16</f>
        <v>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8</v>
      </c>
      <c r="F17" s="84">
        <v>7</v>
      </c>
      <c r="G17" s="84"/>
      <c r="H17" s="84">
        <v>8</v>
      </c>
      <c r="I17" s="84">
        <v>5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10</v>
      </c>
      <c r="F18" s="84">
        <v>5</v>
      </c>
      <c r="G18" s="84"/>
      <c r="H18" s="84">
        <v>7</v>
      </c>
      <c r="I18" s="84">
        <v>3</v>
      </c>
      <c r="J18" s="84">
        <v>3</v>
      </c>
      <c r="K18" s="84"/>
      <c r="L18" s="91">
        <f>E18-F18</f>
        <v>5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>
        <v>2</v>
      </c>
      <c r="G20" s="84"/>
      <c r="H20" s="84">
        <v>3</v>
      </c>
      <c r="I20" s="84">
        <v>3</v>
      </c>
      <c r="J20" s="84"/>
      <c r="K20" s="84"/>
      <c r="L20" s="91">
        <f>E20-F20</f>
        <v>1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16</v>
      </c>
      <c r="F25" s="94">
        <v>10</v>
      </c>
      <c r="G25" s="94"/>
      <c r="H25" s="94">
        <v>13</v>
      </c>
      <c r="I25" s="94">
        <v>6</v>
      </c>
      <c r="J25" s="94">
        <v>3</v>
      </c>
      <c r="K25" s="94"/>
      <c r="L25" s="91">
        <f>E25-F25</f>
        <v>6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97</v>
      </c>
      <c r="F26" s="84">
        <v>90</v>
      </c>
      <c r="G26" s="84"/>
      <c r="H26" s="84">
        <v>86</v>
      </c>
      <c r="I26" s="84">
        <v>67</v>
      </c>
      <c r="J26" s="84">
        <v>11</v>
      </c>
      <c r="K26" s="84"/>
      <c r="L26" s="91">
        <f>E26-F26</f>
        <v>7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2</v>
      </c>
      <c r="F27" s="111">
        <v>1</v>
      </c>
      <c r="G27" s="111"/>
      <c r="H27" s="111">
        <v>2</v>
      </c>
      <c r="I27" s="111"/>
      <c r="J27" s="111"/>
      <c r="K27" s="111"/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313</v>
      </c>
      <c r="F28" s="84">
        <v>262</v>
      </c>
      <c r="G28" s="84">
        <v>4</v>
      </c>
      <c r="H28" s="84">
        <v>290</v>
      </c>
      <c r="I28" s="84">
        <v>264</v>
      </c>
      <c r="J28" s="84">
        <v>23</v>
      </c>
      <c r="K28" s="84"/>
      <c r="L28" s="91">
        <f>E28-F28</f>
        <v>51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608</v>
      </c>
      <c r="F29" s="84">
        <v>264</v>
      </c>
      <c r="G29" s="84">
        <v>4</v>
      </c>
      <c r="H29" s="84">
        <v>406</v>
      </c>
      <c r="I29" s="84">
        <v>347</v>
      </c>
      <c r="J29" s="84">
        <v>202</v>
      </c>
      <c r="K29" s="84">
        <v>81</v>
      </c>
      <c r="L29" s="91">
        <f>E29-F29</f>
        <v>344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37</v>
      </c>
      <c r="F30" s="84">
        <v>36</v>
      </c>
      <c r="G30" s="84"/>
      <c r="H30" s="84">
        <v>36</v>
      </c>
      <c r="I30" s="84">
        <v>31</v>
      </c>
      <c r="J30" s="84">
        <v>1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44</v>
      </c>
      <c r="F31" s="84">
        <v>31</v>
      </c>
      <c r="G31" s="84"/>
      <c r="H31" s="84">
        <v>32</v>
      </c>
      <c r="I31" s="84">
        <v>28</v>
      </c>
      <c r="J31" s="84">
        <v>12</v>
      </c>
      <c r="K31" s="84"/>
      <c r="L31" s="91">
        <f>E31-F31</f>
        <v>13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</v>
      </c>
      <c r="F32" s="84">
        <v>1</v>
      </c>
      <c r="G32" s="84"/>
      <c r="H32" s="84">
        <v>2</v>
      </c>
      <c r="I32" s="84">
        <v>1</v>
      </c>
      <c r="J32" s="84">
        <v>1</v>
      </c>
      <c r="K32" s="84">
        <v>1</v>
      </c>
      <c r="L32" s="91">
        <f>E32-F32</f>
        <v>2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4</v>
      </c>
      <c r="F36" s="84">
        <v>4</v>
      </c>
      <c r="G36" s="84"/>
      <c r="H36" s="84">
        <v>4</v>
      </c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18</v>
      </c>
      <c r="F37" s="84">
        <v>5</v>
      </c>
      <c r="G37" s="84"/>
      <c r="H37" s="84">
        <v>16</v>
      </c>
      <c r="I37" s="84">
        <v>15</v>
      </c>
      <c r="J37" s="84">
        <v>2</v>
      </c>
      <c r="K37" s="84"/>
      <c r="L37" s="91">
        <f>E37-F37</f>
        <v>13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831</v>
      </c>
      <c r="F40" s="94">
        <v>438</v>
      </c>
      <c r="G40" s="94">
        <v>4</v>
      </c>
      <c r="H40" s="94">
        <v>579</v>
      </c>
      <c r="I40" s="94">
        <v>458</v>
      </c>
      <c r="J40" s="94">
        <v>252</v>
      </c>
      <c r="K40" s="94">
        <v>82</v>
      </c>
      <c r="L40" s="91">
        <f>E40-F40</f>
        <v>393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291</v>
      </c>
      <c r="F41" s="84">
        <v>268</v>
      </c>
      <c r="G41" s="84"/>
      <c r="H41" s="84">
        <v>274</v>
      </c>
      <c r="I41" s="121" t="s">
        <v>209</v>
      </c>
      <c r="J41" s="84">
        <v>17</v>
      </c>
      <c r="K41" s="84"/>
      <c r="L41" s="91">
        <f>E41-F41</f>
        <v>23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</v>
      </c>
      <c r="F42" s="84"/>
      <c r="G42" s="84"/>
      <c r="H42" s="84">
        <v>2</v>
      </c>
      <c r="I42" s="121" t="s">
        <v>209</v>
      </c>
      <c r="J42" s="84"/>
      <c r="K42" s="84"/>
      <c r="L42" s="91">
        <f>E42-F42</f>
        <v>2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291</v>
      </c>
      <c r="F45" s="84">
        <f aca="true" t="shared" si="0" ref="F45:K45">F41+F43+F44</f>
        <v>268</v>
      </c>
      <c r="G45" s="84">
        <f t="shared" si="0"/>
        <v>0</v>
      </c>
      <c r="H45" s="84">
        <f t="shared" si="0"/>
        <v>274</v>
      </c>
      <c r="I45" s="84">
        <f>I43+I44</f>
        <v>0</v>
      </c>
      <c r="J45" s="84">
        <f t="shared" si="0"/>
        <v>17</v>
      </c>
      <c r="K45" s="84">
        <f t="shared" si="0"/>
        <v>0</v>
      </c>
      <c r="L45" s="91">
        <f>E45-F45</f>
        <v>23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1247</v>
      </c>
      <c r="F46" s="84">
        <f t="shared" si="1"/>
        <v>825</v>
      </c>
      <c r="G46" s="84">
        <f t="shared" si="1"/>
        <v>4</v>
      </c>
      <c r="H46" s="84">
        <f t="shared" si="1"/>
        <v>930</v>
      </c>
      <c r="I46" s="84">
        <f t="shared" si="1"/>
        <v>483</v>
      </c>
      <c r="J46" s="84">
        <f t="shared" si="1"/>
        <v>317</v>
      </c>
      <c r="K46" s="84">
        <f t="shared" si="1"/>
        <v>82</v>
      </c>
      <c r="L46" s="91">
        <f>E46-F46</f>
        <v>422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&amp;L6D78E459&amp;C&amp;R2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7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/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/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115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20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20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&amp;L6D78E459&amp;C&amp;R3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39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36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/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40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2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44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137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226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220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525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306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5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21592690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2683136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>
        <v>1</v>
      </c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33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510</v>
      </c>
      <c r="F58" s="109">
        <f>F59+F62+F63+F64</f>
        <v>266</v>
      </c>
      <c r="G58" s="109">
        <f>G59+G62+G63+G64</f>
        <v>126</v>
      </c>
      <c r="H58" s="109">
        <f>H59+H62+H63+H64</f>
        <v>19</v>
      </c>
      <c r="I58" s="109">
        <f>I59+I62+I63+I64</f>
        <v>9</v>
      </c>
    </row>
    <row r="59" spans="1:9" ht="13.5" customHeight="1">
      <c r="A59" s="225" t="s">
        <v>103</v>
      </c>
      <c r="B59" s="225"/>
      <c r="C59" s="225"/>
      <c r="D59" s="225"/>
      <c r="E59" s="94">
        <v>60</v>
      </c>
      <c r="F59" s="94">
        <v>4</v>
      </c>
      <c r="G59" s="94"/>
      <c r="H59" s="94"/>
      <c r="I59" s="94"/>
    </row>
    <row r="60" spans="1:9" ht="13.5" customHeight="1">
      <c r="A60" s="328" t="s">
        <v>202</v>
      </c>
      <c r="B60" s="329"/>
      <c r="C60" s="329"/>
      <c r="D60" s="330"/>
      <c r="E60" s="86">
        <v>36</v>
      </c>
      <c r="F60" s="86">
        <v>3</v>
      </c>
      <c r="G60" s="86"/>
      <c r="H60" s="86"/>
      <c r="I60" s="86"/>
    </row>
    <row r="61" spans="1:9" ht="13.5" customHeight="1">
      <c r="A61" s="328" t="s">
        <v>203</v>
      </c>
      <c r="B61" s="329"/>
      <c r="C61" s="329"/>
      <c r="D61" s="330"/>
      <c r="E61" s="86"/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</v>
      </c>
      <c r="F62" s="84">
        <v>9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173</v>
      </c>
      <c r="F63" s="84">
        <v>253</v>
      </c>
      <c r="G63" s="84">
        <v>125</v>
      </c>
      <c r="H63" s="84">
        <v>19</v>
      </c>
      <c r="I63" s="84">
        <v>9</v>
      </c>
    </row>
    <row r="64" spans="1:9" ht="13.5" customHeight="1">
      <c r="A64" s="225" t="s">
        <v>108</v>
      </c>
      <c r="B64" s="225"/>
      <c r="C64" s="225"/>
      <c r="D64" s="225"/>
      <c r="E64" s="84">
        <v>274</v>
      </c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649</v>
      </c>
      <c r="G68" s="115">
        <v>3622981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373</v>
      </c>
      <c r="G69" s="117">
        <v>2873744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276</v>
      </c>
      <c r="G70" s="117">
        <v>749237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333</v>
      </c>
      <c r="G71" s="115">
        <v>331021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2</v>
      </c>
      <c r="G74" s="117">
        <v>1984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&amp;L6D78E459&amp;C&amp;R4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25.86750788643533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0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32.53968253968254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112.72727272727273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232.5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311.75</v>
      </c>
    </row>
    <row r="11" spans="1:4" ht="16.5" customHeight="1">
      <c r="A11" s="215" t="s">
        <v>62</v>
      </c>
      <c r="B11" s="217"/>
      <c r="C11" s="10">
        <v>9</v>
      </c>
      <c r="D11" s="84">
        <v>177</v>
      </c>
    </row>
    <row r="12" spans="1:4" ht="16.5" customHeight="1">
      <c r="A12" s="331" t="s">
        <v>103</v>
      </c>
      <c r="B12" s="331"/>
      <c r="C12" s="10">
        <v>10</v>
      </c>
      <c r="D12" s="84">
        <v>31</v>
      </c>
    </row>
    <row r="13" spans="1:4" ht="16.5" customHeight="1">
      <c r="A13" s="328" t="s">
        <v>202</v>
      </c>
      <c r="B13" s="330"/>
      <c r="C13" s="10">
        <v>11</v>
      </c>
      <c r="D13" s="94">
        <v>27</v>
      </c>
    </row>
    <row r="14" spans="1:4" ht="16.5" customHeight="1">
      <c r="A14" s="328" t="s">
        <v>203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196</v>
      </c>
    </row>
    <row r="16" spans="1:4" ht="16.5" customHeight="1">
      <c r="A16" s="331" t="s">
        <v>104</v>
      </c>
      <c r="B16" s="331"/>
      <c r="C16" s="10">
        <v>14</v>
      </c>
      <c r="D16" s="84">
        <v>267</v>
      </c>
    </row>
    <row r="17" spans="1:5" ht="16.5" customHeight="1">
      <c r="A17" s="331" t="s">
        <v>108</v>
      </c>
      <c r="B17" s="331"/>
      <c r="C17" s="10">
        <v>15</v>
      </c>
      <c r="D17" s="84">
        <v>20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&amp;L6D78E459&amp;C&amp;R5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2023-01-23T09:30:54Z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1-мзс_00704_4.2022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6D78E459</vt:lpwstr>
  </property>
  <property fmtid="{D5CDD505-2E9C-101B-9397-08002B2CF9AE}" pid="9" name="Підрозділ">
    <vt:lpwstr>Тальнівський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952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